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120" windowWidth="11355" windowHeight="8700" activeTab="0"/>
  </bookViews>
  <sheets>
    <sheet name="прилож 1" sheetId="1" r:id="rId1"/>
  </sheets>
  <definedNames>
    <definedName name="_xlnm.Print_Area" localSheetId="0">'прилож 1'!$A$1:$K$42</definedName>
  </definedNames>
  <calcPr fullCalcOnLoad="1"/>
</workbook>
</file>

<file path=xl/sharedStrings.xml><?xml version="1.0" encoding="utf-8"?>
<sst xmlns="http://schemas.openxmlformats.org/spreadsheetml/2006/main" count="88" uniqueCount="73">
  <si>
    <t>Всего</t>
  </si>
  <si>
    <t>2011г.</t>
  </si>
  <si>
    <t>2012г.</t>
  </si>
  <si>
    <t>2013г.</t>
  </si>
  <si>
    <t>муниципальная</t>
  </si>
  <si>
    <t>АДРЕСНЫЙ ПЕРЕЧЕНЬ ОБЪЕКТОВ</t>
  </si>
  <si>
    <t>КАПИТАЛЬНЫХ ВЛОЖЕНИЙ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</si>
  <si>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</t>
  </si>
  <si>
    <t>Сметная стоимость, тыс.руб.</t>
  </si>
  <si>
    <t>Объем финансирования, тыс. руб.</t>
  </si>
  <si>
    <t>1.1.</t>
  </si>
  <si>
    <t>2.1.</t>
  </si>
  <si>
    <t>3.1.</t>
  </si>
  <si>
    <t>3.2.</t>
  </si>
  <si>
    <t>4.1.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</si>
  <si>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</si>
  <si>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</si>
  <si>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</si>
  <si>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</si>
  <si>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1.2.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</si>
  <si>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</si>
  <si>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</si>
  <si>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Сроки строительства (годы)</t>
  </si>
  <si>
    <t>Итого по задаче 4:</t>
  </si>
  <si>
    <t>2012-2013</t>
  </si>
  <si>
    <t xml:space="preserve">Руководитель программы :       </t>
  </si>
  <si>
    <t>Итого по задаче 1:</t>
  </si>
  <si>
    <t>Итого по задаче 2:</t>
  </si>
  <si>
    <t>Итого по задаче 3: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</si>
  <si>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</si>
  <si>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>Строительство распределительного газопровода, высокого, среднего и низкого давления  для газоснабжения жилых домов мкр. Черная речка</t>
  </si>
  <si>
    <t>4.1.1.</t>
  </si>
  <si>
    <t>4.1.2.</t>
  </si>
  <si>
    <t>4.1.3.</t>
  </si>
  <si>
    <t>4.1.4.</t>
  </si>
  <si>
    <t>4.1.5.</t>
  </si>
  <si>
    <t>4.1.6.</t>
  </si>
  <si>
    <t>4.1.7.</t>
  </si>
  <si>
    <t xml:space="preserve">«Проектирование, реконструкция и строительство инженерных сетей и сооружений в сфере ЖКХ                                                                    МО Сертолово Ленинградской области в 2011-2013 гг.» </t>
  </si>
  <si>
    <t>Проектирование, реконструкция  и строительство сетей уличного освещения города  Сертолово, в том числе:</t>
  </si>
  <si>
    <t>№ п/п</t>
  </si>
  <si>
    <t>Проектирование и строительство сети уличного освещения по адресу:  ул. Заречная от Выборгского шоссе (от ТП 8461)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</si>
  <si>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</si>
  <si>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</si>
  <si>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</si>
  <si>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 и реконструкция  ВЛ 0,4 кВ уличное освещение от ТП-8518 ул. Молодцова д.д.2,3,4,5,7,8,9,11 (участок в районе д.д.3,8,9,2,4,5,11)</t>
  </si>
  <si>
    <t>главы администрации</t>
  </si>
  <si>
    <t xml:space="preserve">МО Сертолово </t>
  </si>
  <si>
    <t>от __________ №_____</t>
  </si>
  <si>
    <t>Проектирование и строительство  сети уличного освещения по адресу: ул. Ветеранов д.д. 3, 3А, 4, 6, 7, 8, 10, 12, 15, ул. Ларина д. 14, ВЛ 0,4кВ (в районе д. 5 по ул.Ветеранов -  детская площадка) (от ТП 8812)</t>
  </si>
  <si>
    <t>к Программе</t>
  </si>
  <si>
    <t>3.3.</t>
  </si>
  <si>
    <t>Проектирование и строительство сети уличного освещения по адресу: мкр. Сертолово-2, ул.Березовая дома 7,8,9,10,11,12,13, 14 (от ТП 8374)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</si>
  <si>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</si>
  <si>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от 19.10.2011г. №281</t>
  </si>
  <si>
    <t>от 23.09.2011г. №136</t>
  </si>
  <si>
    <t>от 23.09.2011г. №135</t>
  </si>
  <si>
    <t>от 08.11.2010г. №178</t>
  </si>
  <si>
    <t xml:space="preserve">Заместитель главы администрации </t>
  </si>
  <si>
    <t>по жилищно-коммунальному хозяйству</t>
  </si>
  <si>
    <t>С.В.Белевич</t>
  </si>
  <si>
    <t>в ценах года начала реализации программы</t>
  </si>
  <si>
    <t>в том числе по годам</t>
  </si>
  <si>
    <t>2011-2012</t>
  </si>
  <si>
    <t>Проектирование и строительство сети уличного освещения по адресу: ул.Молодцова д.8 (в районе АЗС) (от ТП-8518)</t>
  </si>
  <si>
    <t>Проектирование и строительство сети уличного освещения по адресу:  ул.  Кожемякина (от д.2 по ул.Молодцова до д.13 по ул. Молодцова) (от ТП 8463)</t>
  </si>
  <si>
    <t>Проектирование двухтрубной системы ГВС по адресам: ул.Заречная дома 1-17, ул. Ветеранов д.д.4,6,8,10,12, ул.Школьная д.д. 3,5,7,9,11</t>
  </si>
  <si>
    <t>Строительство двухтрубной системы ГВС по адресам: ул.Заречная дома 1-17, ул. Ветеранов дд.4,6,8,10,12, ул.Школьная дд. 3,5,7,9,11</t>
  </si>
  <si>
    <t>Приложение  1</t>
  </si>
  <si>
    <t xml:space="preserve">Проектирование и строительство  сети уличного освещения по адресам: ул. Ларина д.д. 1,2,4,5; ул.Заречная д.6; ул.Ветеранов д.5; ул.Кожемякина д.11/1 </t>
  </si>
  <si>
    <t>3.4.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</si>
  <si>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</si>
  <si>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Организация  и выполнение работ по проектированию и  строительству сетей и сооружений водоснабжения и  водоотведения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</si>
</sst>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2" fontId="0" fillId="0" borderId="2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2" xfId="0" applyNumberFormat="1" applyFill="1" applyBorder="1" applyAlignment="1">
      <alignment/>
    </xf>
    <xf numFmtId="0" fontId="9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top" wrapText="1"/>
    </xf>
    <xf numFmtId="173" fontId="9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73" fontId="10" fillId="0" borderId="1" xfId="0" applyNumberFormat="1" applyFont="1" applyFill="1" applyBorder="1" applyAlignment="1">
      <alignment vertical="top" wrapText="1"/>
    </xf>
    <xf numFmtId="173" fontId="10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173" fontId="10" fillId="0" borderId="0" xfId="0" applyNumberFormat="1" applyFont="1" applyFill="1" applyBorder="1" applyAlignment="1">
      <alignment vertical="top" wrapText="1"/>
    </xf>
    <xf numFmtId="173" fontId="10" fillId="0" borderId="0" xfId="0" applyNumberFormat="1" applyFont="1" applyFill="1" applyBorder="1" applyAlignment="1">
      <alignment horizont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173" fontId="3" fillId="2" borderId="1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17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workbookViewId="0" topLeftCell="A1">
      <selection activeCell="I17" sqref="I17:J17"/>
    </sheetView>
  </sheetViews>
  <sheetFormatPr defaultColWidth="9.00390625" defaultRowHeight="12.75"/>
  <cols>
    <col min="1" max="1" width="4.875" style="1" customWidth="1"/>
    <col min="2" max="2" width="46.87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10" width="7.875" style="1" customWidth="1"/>
    <col min="11" max="11" width="8.00390625" style="1" customWidth="1"/>
    <col min="12" max="12" width="0.12890625" style="1" customWidth="1"/>
    <col min="13" max="13" width="9.625" style="1" bestFit="1" customWidth="1"/>
    <col min="14" max="16384" width="9.125" style="1" customWidth="1"/>
  </cols>
  <sheetData>
    <row r="1" spans="2:11" ht="12.75">
      <c r="B1" s="13" t="s">
        <v>7</v>
      </c>
      <c r="J1" s="14" t="s">
        <v>68</v>
      </c>
      <c r="K1" s="14"/>
    </row>
    <row r="2" spans="2:11" ht="12" customHeight="1">
      <c r="B2" s="13"/>
      <c r="J2" s="14" t="s">
        <v>50</v>
      </c>
      <c r="K2" s="14"/>
    </row>
    <row r="3" spans="2:11" ht="12.75" hidden="1">
      <c r="B3" s="13"/>
      <c r="J3" s="93" t="s">
        <v>46</v>
      </c>
      <c r="K3" s="93"/>
    </row>
    <row r="4" spans="2:11" ht="12.75" hidden="1">
      <c r="B4" s="13"/>
      <c r="J4" s="93" t="s">
        <v>47</v>
      </c>
      <c r="K4" s="93"/>
    </row>
    <row r="5" spans="2:11" ht="12.75" hidden="1">
      <c r="B5" s="13"/>
      <c r="J5" s="93" t="s">
        <v>48</v>
      </c>
      <c r="K5" s="93"/>
    </row>
    <row r="6" spans="2:11" ht="12.75">
      <c r="B6" s="13"/>
      <c r="J6" s="14"/>
      <c r="K6" s="14"/>
    </row>
    <row r="7" spans="2:10" ht="14.25" customHeight="1">
      <c r="B7" s="94" t="s">
        <v>5</v>
      </c>
      <c r="C7" s="94"/>
      <c r="D7" s="94"/>
      <c r="E7" s="94"/>
      <c r="F7" s="94"/>
      <c r="G7" s="94"/>
      <c r="H7" s="94"/>
      <c r="I7" s="94"/>
      <c r="J7" s="94"/>
    </row>
    <row r="8" spans="2:10" ht="13.5" customHeight="1">
      <c r="B8" s="94" t="s">
        <v>6</v>
      </c>
      <c r="C8" s="94"/>
      <c r="D8" s="94"/>
      <c r="E8" s="94"/>
      <c r="F8" s="94"/>
      <c r="G8" s="94"/>
      <c r="H8" s="94"/>
      <c r="I8" s="94"/>
      <c r="J8" s="94"/>
    </row>
    <row r="9" spans="1:11" s="2" customFormat="1" ht="28.5" customHeight="1">
      <c r="A9" s="65" t="s">
        <v>38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0" ht="10.5" customHeight="1">
      <c r="B10" s="94"/>
      <c r="C10" s="94"/>
      <c r="D10" s="94"/>
      <c r="E10" s="94"/>
      <c r="F10" s="94"/>
      <c r="G10" s="94"/>
      <c r="H10" s="94"/>
      <c r="I10" s="94"/>
      <c r="J10" s="94"/>
    </row>
    <row r="11" spans="1:12" ht="23.25" customHeight="1">
      <c r="A11" s="83" t="s">
        <v>40</v>
      </c>
      <c r="B11" s="83" t="s">
        <v>16</v>
      </c>
      <c r="C11" s="83" t="s">
        <v>22</v>
      </c>
      <c r="D11" s="83" t="s">
        <v>18</v>
      </c>
      <c r="E11" s="83" t="s">
        <v>15</v>
      </c>
      <c r="F11" s="83" t="s">
        <v>8</v>
      </c>
      <c r="G11" s="83"/>
      <c r="H11" s="91" t="s">
        <v>9</v>
      </c>
      <c r="I11" s="92"/>
      <c r="J11" s="92"/>
      <c r="K11" s="92"/>
      <c r="L11" s="40"/>
    </row>
    <row r="12" spans="1:16" ht="17.25" customHeight="1">
      <c r="A12" s="87"/>
      <c r="B12" s="83"/>
      <c r="C12" s="87"/>
      <c r="D12" s="83"/>
      <c r="E12" s="87"/>
      <c r="F12" s="84" t="s">
        <v>17</v>
      </c>
      <c r="G12" s="84" t="s">
        <v>61</v>
      </c>
      <c r="H12" s="83" t="s">
        <v>0</v>
      </c>
      <c r="I12" s="83" t="s">
        <v>62</v>
      </c>
      <c r="J12" s="83"/>
      <c r="K12" s="83"/>
      <c r="L12" s="41"/>
      <c r="M12" s="18"/>
      <c r="N12" s="16"/>
      <c r="O12" s="16"/>
      <c r="P12" s="16"/>
    </row>
    <row r="13" spans="1:16" ht="29.25" customHeight="1">
      <c r="A13" s="87"/>
      <c r="B13" s="83"/>
      <c r="C13" s="87"/>
      <c r="D13" s="87"/>
      <c r="E13" s="87"/>
      <c r="F13" s="84"/>
      <c r="G13" s="84"/>
      <c r="H13" s="83"/>
      <c r="I13" s="15" t="s">
        <v>1</v>
      </c>
      <c r="J13" s="15" t="s">
        <v>2</v>
      </c>
      <c r="K13" s="15" t="s">
        <v>3</v>
      </c>
      <c r="L13" s="17"/>
      <c r="M13" s="18"/>
      <c r="N13" s="16"/>
      <c r="O13" s="19"/>
      <c r="P13" s="16"/>
    </row>
    <row r="14" spans="1:16" s="23" customFormat="1" ht="10.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20"/>
      <c r="M14" s="21"/>
      <c r="N14" s="22"/>
      <c r="O14" s="19"/>
      <c r="P14" s="22"/>
    </row>
    <row r="15" spans="1:16" s="14" customFormat="1" ht="15" customHeight="1">
      <c r="A15" s="80" t="s">
        <v>20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24"/>
      <c r="M15" s="25"/>
      <c r="N15" s="26"/>
      <c r="O15" s="19"/>
      <c r="P15" s="26"/>
    </row>
    <row r="16" spans="1:16" ht="39" customHeight="1">
      <c r="A16" s="27" t="s">
        <v>10</v>
      </c>
      <c r="B16" s="45" t="s">
        <v>66</v>
      </c>
      <c r="C16" s="15">
        <v>2011</v>
      </c>
      <c r="D16" s="15"/>
      <c r="E16" s="10" t="s">
        <v>4</v>
      </c>
      <c r="F16" s="44"/>
      <c r="G16" s="47">
        <f>H16</f>
        <v>6930.5</v>
      </c>
      <c r="H16" s="47">
        <f>I16+J16+K16</f>
        <v>6930.5</v>
      </c>
      <c r="I16" s="47">
        <v>6930.5</v>
      </c>
      <c r="J16" s="15"/>
      <c r="K16" s="15"/>
      <c r="L16" s="28"/>
      <c r="M16" s="18"/>
      <c r="N16" s="16"/>
      <c r="O16" s="19"/>
      <c r="P16" s="16"/>
    </row>
    <row r="17" spans="1:16" ht="39.75" customHeight="1">
      <c r="A17" s="29" t="s">
        <v>19</v>
      </c>
      <c r="B17" s="45" t="s">
        <v>67</v>
      </c>
      <c r="C17" s="15">
        <v>2013</v>
      </c>
      <c r="D17" s="15"/>
      <c r="E17" s="10" t="s">
        <v>4</v>
      </c>
      <c r="F17" s="43"/>
      <c r="G17" s="47">
        <v>60149.7</v>
      </c>
      <c r="H17" s="15">
        <f>J17+K17+I17</f>
        <v>17699.1</v>
      </c>
      <c r="I17" s="15"/>
      <c r="J17" s="15"/>
      <c r="K17" s="47">
        <f>10000+7699.1</f>
        <v>17699.1</v>
      </c>
      <c r="L17" s="28"/>
      <c r="M17" s="18"/>
      <c r="N17" s="16"/>
      <c r="O17" s="19"/>
      <c r="P17" s="16"/>
    </row>
    <row r="18" spans="1:15" s="2" customFormat="1" ht="15.75" customHeight="1">
      <c r="A18" s="11"/>
      <c r="B18" s="39" t="s">
        <v>26</v>
      </c>
      <c r="C18" s="5"/>
      <c r="D18" s="5"/>
      <c r="E18" s="6"/>
      <c r="F18" s="46"/>
      <c r="G18" s="48">
        <f>SUM(G16:G17)</f>
        <v>67080.2</v>
      </c>
      <c r="H18" s="49">
        <f>SUM(H16:H17)</f>
        <v>24629.6</v>
      </c>
      <c r="I18" s="49">
        <f>SUM(I16:I17)</f>
        <v>6930.5</v>
      </c>
      <c r="J18" s="49">
        <f>SUM(J16:J17)</f>
        <v>0</v>
      </c>
      <c r="K18" s="49">
        <f>SUM(K16:K17)</f>
        <v>17699.1</v>
      </c>
      <c r="L18" s="9"/>
      <c r="M18" s="12"/>
      <c r="O18" s="19"/>
    </row>
    <row r="19" spans="1:16" ht="15" customHeight="1">
      <c r="A19" s="80" t="s">
        <v>21</v>
      </c>
      <c r="B19" s="81"/>
      <c r="C19" s="81"/>
      <c r="D19" s="81"/>
      <c r="E19" s="81"/>
      <c r="F19" s="81"/>
      <c r="G19" s="81"/>
      <c r="H19" s="81"/>
      <c r="I19" s="81"/>
      <c r="J19" s="81"/>
      <c r="K19" s="82"/>
      <c r="L19" s="28"/>
      <c r="M19" s="18"/>
      <c r="N19" s="16"/>
      <c r="O19" s="19"/>
      <c r="P19" s="16"/>
    </row>
    <row r="20" spans="1:16" ht="36.75" customHeight="1">
      <c r="A20" s="27" t="s">
        <v>11</v>
      </c>
      <c r="B20" s="45" t="s">
        <v>30</v>
      </c>
      <c r="C20" s="15" t="s">
        <v>63</v>
      </c>
      <c r="D20" s="15" t="s">
        <v>57</v>
      </c>
      <c r="E20" s="10" t="s">
        <v>4</v>
      </c>
      <c r="F20" s="50"/>
      <c r="G20" s="47">
        <v>25267.2</v>
      </c>
      <c r="H20" s="47">
        <f>I20+J20+K20</f>
        <v>22574.3</v>
      </c>
      <c r="I20" s="47">
        <v>10059.8</v>
      </c>
      <c r="J20" s="47">
        <v>12514.5</v>
      </c>
      <c r="K20" s="47"/>
      <c r="L20" s="28"/>
      <c r="M20" s="18"/>
      <c r="N20" s="16"/>
      <c r="O20" s="16"/>
      <c r="P20" s="16"/>
    </row>
    <row r="21" spans="1:13" s="2" customFormat="1" ht="14.25" customHeight="1">
      <c r="A21" s="11"/>
      <c r="B21" s="39" t="s">
        <v>27</v>
      </c>
      <c r="C21" s="5"/>
      <c r="D21" s="5"/>
      <c r="E21" s="6"/>
      <c r="F21" s="46"/>
      <c r="G21" s="49">
        <f>G20</f>
        <v>25267.2</v>
      </c>
      <c r="H21" s="49">
        <f>H20</f>
        <v>22574.3</v>
      </c>
      <c r="I21" s="49">
        <f>I20</f>
        <v>10059.8</v>
      </c>
      <c r="J21" s="49">
        <f>J20</f>
        <v>12514.5</v>
      </c>
      <c r="K21" s="49">
        <f>K20</f>
        <v>0</v>
      </c>
      <c r="L21" s="9"/>
      <c r="M21" s="12"/>
    </row>
    <row r="22" spans="1:13" ht="15" customHeight="1">
      <c r="A22" s="88" t="s">
        <v>72</v>
      </c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28"/>
      <c r="M22" s="18"/>
    </row>
    <row r="23" spans="1:13" ht="27" customHeight="1">
      <c r="A23" s="27" t="s">
        <v>12</v>
      </c>
      <c r="B23" s="45" t="s">
        <v>43</v>
      </c>
      <c r="C23" s="15" t="s">
        <v>24</v>
      </c>
      <c r="D23" s="15" t="s">
        <v>55</v>
      </c>
      <c r="E23" s="10" t="s">
        <v>4</v>
      </c>
      <c r="F23" s="43"/>
      <c r="G23" s="47">
        <v>70004</v>
      </c>
      <c r="H23" s="49">
        <f>I23+J23+K23</f>
        <v>37622</v>
      </c>
      <c r="I23" s="47"/>
      <c r="J23" s="47">
        <v>15000</v>
      </c>
      <c r="K23" s="47">
        <v>22622</v>
      </c>
      <c r="L23" s="28"/>
      <c r="M23" s="18"/>
    </row>
    <row r="24" spans="1:13" ht="38.25">
      <c r="A24" s="27" t="s">
        <v>13</v>
      </c>
      <c r="B24" s="45" t="s">
        <v>44</v>
      </c>
      <c r="C24" s="15">
        <v>2012</v>
      </c>
      <c r="D24" s="15" t="s">
        <v>56</v>
      </c>
      <c r="E24" s="10" t="s">
        <v>4</v>
      </c>
      <c r="F24" s="43"/>
      <c r="G24" s="47">
        <v>13960</v>
      </c>
      <c r="H24" s="49">
        <f>I24+J24+K24</f>
        <v>13960</v>
      </c>
      <c r="I24" s="15"/>
      <c r="J24" s="47">
        <f>12000+1960</f>
        <v>13960</v>
      </c>
      <c r="K24" s="47">
        <v>0</v>
      </c>
      <c r="L24" s="28"/>
      <c r="M24" s="18"/>
    </row>
    <row r="25" spans="1:13" ht="63.75">
      <c r="A25" s="27" t="s">
        <v>51</v>
      </c>
      <c r="B25" s="45" t="s">
        <v>53</v>
      </c>
      <c r="C25" s="15" t="s">
        <v>24</v>
      </c>
      <c r="D25" s="15" t="s">
        <v>54</v>
      </c>
      <c r="E25" s="10" t="s">
        <v>4</v>
      </c>
      <c r="F25" s="43"/>
      <c r="G25" s="47">
        <v>30190</v>
      </c>
      <c r="H25" s="49">
        <f>I25+J25+K25</f>
        <v>30190</v>
      </c>
      <c r="I25" s="15"/>
      <c r="J25" s="47">
        <v>15000</v>
      </c>
      <c r="K25" s="47">
        <v>15190</v>
      </c>
      <c r="L25" s="28"/>
      <c r="M25" s="18"/>
    </row>
    <row r="26" spans="1:10" s="72" customFormat="1" ht="63.75">
      <c r="A26" s="66" t="s">
        <v>70</v>
      </c>
      <c r="B26" s="67" t="s">
        <v>71</v>
      </c>
      <c r="C26" s="68" t="s">
        <v>2</v>
      </c>
      <c r="E26" s="10" t="s">
        <v>4</v>
      </c>
      <c r="F26" s="69"/>
      <c r="G26" s="70">
        <v>2950</v>
      </c>
      <c r="H26" s="70">
        <v>2950</v>
      </c>
      <c r="I26" s="71"/>
      <c r="J26" s="70">
        <v>2950</v>
      </c>
    </row>
    <row r="27" spans="1:14" s="64" customFormat="1" ht="14.25" customHeight="1">
      <c r="A27" s="74"/>
      <c r="B27" s="75" t="s">
        <v>28</v>
      </c>
      <c r="C27" s="76"/>
      <c r="D27" s="76"/>
      <c r="E27" s="77"/>
      <c r="F27" s="78"/>
      <c r="G27" s="73">
        <f>SUM(G23:G26)</f>
        <v>117104</v>
      </c>
      <c r="H27" s="73">
        <f>SUM(H23:H26)</f>
        <v>84722</v>
      </c>
      <c r="I27" s="73">
        <f>I25</f>
        <v>0</v>
      </c>
      <c r="J27" s="73">
        <f>SUM(J23:J26)</f>
        <v>46910</v>
      </c>
      <c r="K27" s="73">
        <f>SUM(K23:K25)</f>
        <v>37812</v>
      </c>
      <c r="L27" s="61"/>
      <c r="M27" s="62"/>
      <c r="N27" s="63"/>
    </row>
    <row r="28" spans="1:13" ht="12.75" customHeight="1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28"/>
      <c r="M28" s="18"/>
    </row>
    <row r="29" spans="1:13" s="16" customFormat="1" ht="12.75">
      <c r="A29" s="27" t="s">
        <v>14</v>
      </c>
      <c r="B29" s="85" t="s">
        <v>39</v>
      </c>
      <c r="C29" s="86"/>
      <c r="D29" s="86"/>
      <c r="E29" s="86"/>
      <c r="F29" s="86"/>
      <c r="G29" s="86"/>
      <c r="H29" s="86"/>
      <c r="I29" s="86"/>
      <c r="J29" s="86"/>
      <c r="K29" s="86"/>
      <c r="L29" s="28"/>
      <c r="M29" s="18"/>
    </row>
    <row r="30" spans="1:15" s="16" customFormat="1" ht="39" customHeight="1">
      <c r="A30" s="27" t="s">
        <v>31</v>
      </c>
      <c r="B30" s="42" t="s">
        <v>45</v>
      </c>
      <c r="C30" s="15">
        <v>2011</v>
      </c>
      <c r="D30" s="15"/>
      <c r="E30" s="10" t="s">
        <v>4</v>
      </c>
      <c r="F30" s="43"/>
      <c r="G30" s="15">
        <v>710.3</v>
      </c>
      <c r="H30" s="15">
        <v>710.3</v>
      </c>
      <c r="I30" s="47">
        <v>710.3</v>
      </c>
      <c r="J30" s="15"/>
      <c r="K30" s="15"/>
      <c r="L30" s="30"/>
      <c r="M30" s="18"/>
      <c r="O30" s="31"/>
    </row>
    <row r="31" spans="1:13" ht="36" customHeight="1">
      <c r="A31" s="27" t="s">
        <v>32</v>
      </c>
      <c r="B31" s="42" t="s">
        <v>64</v>
      </c>
      <c r="C31" s="15">
        <v>2011</v>
      </c>
      <c r="D31" s="15"/>
      <c r="E31" s="10" t="s">
        <v>4</v>
      </c>
      <c r="F31" s="43"/>
      <c r="G31" s="15">
        <v>304.6</v>
      </c>
      <c r="H31" s="15">
        <v>304.6</v>
      </c>
      <c r="I31" s="15">
        <v>304.6</v>
      </c>
      <c r="J31" s="15"/>
      <c r="K31" s="15"/>
      <c r="L31" s="28"/>
      <c r="M31" s="18"/>
    </row>
    <row r="32" spans="1:16" ht="38.25" customHeight="1">
      <c r="A32" s="27" t="s">
        <v>33</v>
      </c>
      <c r="B32" s="42" t="s">
        <v>52</v>
      </c>
      <c r="C32" s="15">
        <v>2011</v>
      </c>
      <c r="D32" s="15"/>
      <c r="E32" s="10" t="s">
        <v>4</v>
      </c>
      <c r="F32" s="44"/>
      <c r="G32" s="47">
        <v>812.5</v>
      </c>
      <c r="H32" s="47">
        <v>812.5</v>
      </c>
      <c r="I32" s="47">
        <v>812.5</v>
      </c>
      <c r="J32" s="15"/>
      <c r="K32" s="15"/>
      <c r="L32" s="30"/>
      <c r="M32" s="18"/>
      <c r="O32" s="32"/>
      <c r="P32" s="16"/>
    </row>
    <row r="33" spans="1:13" ht="48" customHeight="1">
      <c r="A33" s="27" t="s">
        <v>34</v>
      </c>
      <c r="B33" s="42" t="s">
        <v>69</v>
      </c>
      <c r="C33" s="15">
        <v>2012</v>
      </c>
      <c r="D33" s="15"/>
      <c r="E33" s="10" t="s">
        <v>4</v>
      </c>
      <c r="F33" s="50"/>
      <c r="G33" s="51">
        <f>H33</f>
        <v>1208.9</v>
      </c>
      <c r="H33" s="51">
        <v>1208.9</v>
      </c>
      <c r="I33" s="27"/>
      <c r="J33" s="51">
        <v>1208.9</v>
      </c>
      <c r="K33" s="15"/>
      <c r="L33" s="30"/>
      <c r="M33" s="33"/>
    </row>
    <row r="34" spans="1:13" ht="38.25" customHeight="1">
      <c r="A34" s="27" t="s">
        <v>35</v>
      </c>
      <c r="B34" s="42" t="s">
        <v>65</v>
      </c>
      <c r="C34" s="15">
        <v>2013</v>
      </c>
      <c r="D34" s="15"/>
      <c r="E34" s="10" t="s">
        <v>4</v>
      </c>
      <c r="F34" s="44"/>
      <c r="G34" s="51">
        <f>H34</f>
        <v>733.6</v>
      </c>
      <c r="H34" s="47">
        <v>733.6</v>
      </c>
      <c r="I34" s="15"/>
      <c r="J34" s="15"/>
      <c r="K34" s="47">
        <v>733.6</v>
      </c>
      <c r="L34" s="30"/>
      <c r="M34" s="33"/>
    </row>
    <row r="35" spans="1:13" ht="51">
      <c r="A35" s="27" t="s">
        <v>36</v>
      </c>
      <c r="B35" s="42" t="s">
        <v>49</v>
      </c>
      <c r="C35" s="15">
        <v>2013</v>
      </c>
      <c r="D35" s="15"/>
      <c r="E35" s="10" t="s">
        <v>4</v>
      </c>
      <c r="F35" s="44"/>
      <c r="G35" s="51">
        <f>H35</f>
        <v>282.4</v>
      </c>
      <c r="H35" s="47">
        <v>282.4</v>
      </c>
      <c r="I35" s="15"/>
      <c r="J35" s="15"/>
      <c r="K35" s="47">
        <v>282.4</v>
      </c>
      <c r="L35" s="30"/>
      <c r="M35" s="33"/>
    </row>
    <row r="36" spans="1:13" ht="36" customHeight="1">
      <c r="A36" s="27" t="s">
        <v>37</v>
      </c>
      <c r="B36" s="45" t="s">
        <v>41</v>
      </c>
      <c r="C36" s="15">
        <v>2013</v>
      </c>
      <c r="D36" s="15"/>
      <c r="E36" s="10" t="s">
        <v>4</v>
      </c>
      <c r="F36" s="44"/>
      <c r="G36" s="51">
        <f>H36</f>
        <v>805.5</v>
      </c>
      <c r="H36" s="47">
        <v>805.5</v>
      </c>
      <c r="I36" s="15"/>
      <c r="J36" s="15"/>
      <c r="K36" s="47">
        <v>805.5</v>
      </c>
      <c r="L36" s="30"/>
      <c r="M36" s="33"/>
    </row>
    <row r="37" spans="1:13" s="3" customFormat="1" ht="15" customHeight="1">
      <c r="A37" s="11"/>
      <c r="B37" s="39" t="s">
        <v>23</v>
      </c>
      <c r="C37" s="5"/>
      <c r="D37" s="5"/>
      <c r="E37" s="6"/>
      <c r="F37" s="46"/>
      <c r="G37" s="48">
        <f>SUM(G30:G36)</f>
        <v>4857.8</v>
      </c>
      <c r="H37" s="49">
        <f>SUM(H30:H36)</f>
        <v>4857.8</v>
      </c>
      <c r="I37" s="49">
        <v>1827.4</v>
      </c>
      <c r="J37" s="49">
        <f>J33</f>
        <v>1208.9</v>
      </c>
      <c r="K37" s="49">
        <v>1821.5</v>
      </c>
      <c r="L37" s="9"/>
      <c r="M37" s="12"/>
    </row>
    <row r="38" spans="1:13" s="16" customFormat="1" ht="15.75" customHeight="1">
      <c r="A38" s="7"/>
      <c r="B38" s="79" t="s">
        <v>42</v>
      </c>
      <c r="C38" s="52"/>
      <c r="D38" s="52"/>
      <c r="E38" s="53"/>
      <c r="F38" s="54"/>
      <c r="G38" s="73">
        <f>G37+G27+G21+G18</f>
        <v>214309.2</v>
      </c>
      <c r="H38" s="73">
        <f>H37+H27+H21+H18</f>
        <v>136783.7</v>
      </c>
      <c r="I38" s="49">
        <f>I37+I27+I21+I18</f>
        <v>18817.699999999997</v>
      </c>
      <c r="J38" s="73">
        <f>J37+J27+J21+J18</f>
        <v>60633.4</v>
      </c>
      <c r="K38" s="49">
        <f>K37+K27+K21+K18</f>
        <v>57332.6</v>
      </c>
      <c r="L38" s="30"/>
      <c r="M38" s="38"/>
    </row>
    <row r="39" spans="1:13" s="16" customFormat="1" ht="28.5" customHeight="1">
      <c r="A39" s="55"/>
      <c r="B39" s="56"/>
      <c r="C39" s="57"/>
      <c r="D39" s="57"/>
      <c r="E39" s="58"/>
      <c r="F39" s="59"/>
      <c r="G39" s="60"/>
      <c r="H39" s="60"/>
      <c r="I39" s="60"/>
      <c r="J39" s="60"/>
      <c r="K39" s="60"/>
      <c r="M39" s="31"/>
    </row>
    <row r="40" spans="2:13" ht="15.75">
      <c r="B40" s="4" t="s">
        <v>25</v>
      </c>
      <c r="C40" s="2"/>
      <c r="D40" s="2"/>
      <c r="E40" s="2"/>
      <c r="F40" s="2"/>
      <c r="G40" s="2"/>
      <c r="H40" s="2"/>
      <c r="I40" s="2"/>
      <c r="K40" s="32"/>
      <c r="M40" s="32"/>
    </row>
    <row r="41" spans="2:11" ht="13.5" customHeight="1">
      <c r="B41" s="34" t="s">
        <v>58</v>
      </c>
      <c r="C41" s="35"/>
      <c r="D41" s="35"/>
      <c r="E41" s="35"/>
      <c r="F41" s="35"/>
      <c r="G41" s="35"/>
      <c r="H41" s="35"/>
      <c r="I41" s="8"/>
      <c r="J41" s="35"/>
      <c r="K41" s="35"/>
    </row>
    <row r="42" spans="2:11" ht="15" customHeight="1">
      <c r="B42" s="36" t="s">
        <v>59</v>
      </c>
      <c r="C42" s="36"/>
      <c r="D42" s="36"/>
      <c r="E42" s="36"/>
      <c r="F42" s="36"/>
      <c r="G42" s="36" t="s">
        <v>60</v>
      </c>
      <c r="H42" s="36"/>
      <c r="I42" s="4"/>
      <c r="J42" s="36"/>
      <c r="K42" s="35"/>
    </row>
    <row r="43" spans="2:8" ht="12.75">
      <c r="B43" s="37"/>
      <c r="C43" s="37"/>
      <c r="D43" s="37"/>
      <c r="E43" s="37"/>
      <c r="F43" s="37"/>
      <c r="G43" s="37"/>
      <c r="H43" s="37"/>
    </row>
  </sheetData>
  <mergeCells count="23">
    <mergeCell ref="B8:J8"/>
    <mergeCell ref="B10:J10"/>
    <mergeCell ref="A9:K9"/>
    <mergeCell ref="A11:A13"/>
    <mergeCell ref="I12:K12"/>
    <mergeCell ref="J3:K3"/>
    <mergeCell ref="J4:K4"/>
    <mergeCell ref="J5:K5"/>
    <mergeCell ref="B7:J7"/>
    <mergeCell ref="B29:K29"/>
    <mergeCell ref="C11:C13"/>
    <mergeCell ref="D11:D13"/>
    <mergeCell ref="E11:E13"/>
    <mergeCell ref="B11:B13"/>
    <mergeCell ref="A19:K19"/>
    <mergeCell ref="A22:K22"/>
    <mergeCell ref="A28:K28"/>
    <mergeCell ref="H11:K11"/>
    <mergeCell ref="H12:H13"/>
    <mergeCell ref="A15:K15"/>
    <mergeCell ref="F11:G11"/>
    <mergeCell ref="F12:F13"/>
    <mergeCell ref="G12:G13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РаисаВасильевна</cp:lastModifiedBy>
  <cp:lastPrinted>2012-07-20T08:25:16Z</cp:lastPrinted>
  <dcterms:created xsi:type="dcterms:W3CDTF">2009-10-26T12:36:13Z</dcterms:created>
  <dcterms:modified xsi:type="dcterms:W3CDTF">2012-07-20T08:27:32Z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